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etallzug.sharepoint.com/sites/grp_ssa_teamintern/Freigegebene Dokumente/4_Techn. Documents/4.7_Berechnungstools/4.7.1_Küche/4.7.1.1_BO_STEAMER/"/>
    </mc:Choice>
  </mc:AlternateContent>
  <xr:revisionPtr revIDLastSave="82" documentId="11_B862574DE9DB3D2A49819CCD1EF87EB6D99B0A38" xr6:coauthVersionLast="47" xr6:coauthVersionMax="47" xr10:uidLastSave="{540C6EA6-4899-4B7D-BDA1-6C060E1D9A47}"/>
  <bookViews>
    <workbookView xWindow="-120" yWindow="-120" windowWidth="29040" windowHeight="17640" xr2:uid="{00000000-000D-0000-FFFF-FFFF00000000}"/>
  </bookViews>
  <sheets>
    <sheet name="Niche height Oven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7" i="1" l="1"/>
  <c r="G5" i="1" l="1"/>
  <c r="G6" i="1"/>
  <c r="G7" i="1"/>
  <c r="G8" i="1"/>
  <c r="G9" i="1"/>
  <c r="G10" i="1"/>
  <c r="G11" i="1"/>
  <c r="G12" i="1"/>
  <c r="G13" i="1"/>
  <c r="G14" i="1"/>
  <c r="E19" i="1" s="1"/>
  <c r="G15" i="1"/>
  <c r="G16" i="1"/>
  <c r="H19" i="1"/>
  <c r="H17" i="1" s="1"/>
  <c r="F20" i="1"/>
  <c r="G20" i="1"/>
  <c r="H20" i="1" s="1"/>
  <c r="G19" i="1" l="1"/>
  <c r="F19" i="1"/>
  <c r="F18" i="1" l="1"/>
  <c r="H18" i="1" s="1"/>
</calcChain>
</file>

<file path=xl/sharedStrings.xml><?xml version="1.0" encoding="utf-8"?>
<sst xmlns="http://schemas.openxmlformats.org/spreadsheetml/2006/main" count="61" uniqueCount="43">
  <si>
    <t>Calculation for oven, niche-height</t>
  </si>
  <si>
    <t>Appliances selection:</t>
  </si>
  <si>
    <t>Winkelset</t>
  </si>
  <si>
    <t>Appliance height-group</t>
  </si>
  <si>
    <t>Geräte-Höhe Effektiv</t>
  </si>
  <si>
    <t>Nischenhöhe bei Solo-Einbau (ohne 4mm Überlappung)</t>
  </si>
  <si>
    <t>Summe</t>
  </si>
  <si>
    <t># of appliances in niche</t>
  </si>
  <si>
    <t>Oven / Steamer</t>
  </si>
  <si>
    <t>x</t>
  </si>
  <si>
    <t>60 cm</t>
  </si>
  <si>
    <t>598 mm</t>
  </si>
  <si>
    <t>45 cm</t>
  </si>
  <si>
    <t>454 mm</t>
  </si>
  <si>
    <t>38 cm</t>
  </si>
  <si>
    <t>378 mm</t>
  </si>
  <si>
    <t>Warming drawer</t>
  </si>
  <si>
    <t>31 cm</t>
  </si>
  <si>
    <t>310 mm</t>
  </si>
  <si>
    <t>28 cm</t>
  </si>
  <si>
    <t>281 mm</t>
  </si>
  <si>
    <t>22 cm</t>
  </si>
  <si>
    <t>218 mm</t>
  </si>
  <si>
    <t>16 cm</t>
  </si>
  <si>
    <t>160 mm</t>
  </si>
  <si>
    <t>Warming- / System- and Vacuum- Drawer</t>
  </si>
  <si>
    <t>14 cm</t>
  </si>
  <si>
    <t>142 mm</t>
  </si>
  <si>
    <t>7.5 cm</t>
  </si>
  <si>
    <t>74 mm</t>
  </si>
  <si>
    <t xml:space="preserve">Einmalige 4 mm Überlappung </t>
  </si>
  <si>
    <t>Height of niche</t>
  </si>
  <si>
    <t>Anzahl Geräte übereinander</t>
  </si>
  <si>
    <t>Summe Wärmeschublade</t>
  </si>
  <si>
    <t>Amount of mounting angle</t>
  </si>
  <si>
    <t>WS:</t>
  </si>
  <si>
    <r>
      <t>Oven</t>
    </r>
    <r>
      <rPr>
        <b/>
        <sz val="14"/>
        <color rgb="FF0070C0"/>
        <rFont val="Calibri"/>
        <family val="2"/>
        <scheme val="minor"/>
      </rPr>
      <t xml:space="preserve"> </t>
    </r>
    <r>
      <rPr>
        <b/>
        <sz val="14"/>
        <color theme="1"/>
        <rFont val="Calibri"/>
        <family val="2"/>
        <scheme val="minor"/>
      </rPr>
      <t>/ Steamer/ CombiMiwell</t>
    </r>
  </si>
  <si>
    <t>Coffee-Center (installed in top position)</t>
  </si>
  <si>
    <t>Oven  / Steamer/ CombiMiwell</t>
  </si>
  <si>
    <t>Coffee-Center (CH only, installed in top position)</t>
  </si>
  <si>
    <t>Miwell V600</t>
  </si>
  <si>
    <t xml:space="preserve">System drawer (CH only) </t>
  </si>
  <si>
    <r>
      <rPr>
        <b/>
        <sz val="11"/>
        <color theme="1"/>
        <rFont val="Calibri"/>
        <family val="2"/>
        <scheme val="minor"/>
      </rPr>
      <t>Coffe-Center is not installed in the top position:    + 1 mounting angle</t>
    </r>
    <r>
      <rPr>
        <sz val="11"/>
        <color theme="1"/>
        <rFont val="Calibri"/>
        <family val="2"/>
        <scheme val="minor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</si>
</sst>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sz val="11"/>
      <color rgb="FFDC2AB6"/>
      <name val="Calibri"/>
      <family val="2"/>
      <scheme val="minor"/>
    </font>
    <font>
      <sz val="11"/>
      <color theme="2" tint="-0.249977111117893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color rgb="FFDC2AB6"/>
      <name val="Calibri"/>
      <family val="2"/>
      <scheme val="minor"/>
    </font>
    <font>
      <sz val="8"/>
      <color theme="4" tint="-0.249977111117893"/>
      <name val="Calibri"/>
      <family val="2"/>
      <scheme val="minor"/>
    </font>
    <font>
      <sz val="8"/>
      <color theme="2" tint="-9.9978637043366805E-2"/>
      <name val="Calibri"/>
      <family val="2"/>
      <scheme val="minor"/>
    </font>
    <font>
      <sz val="9"/>
      <color theme="4" tint="-0.249977111117893"/>
      <name val="Calibri"/>
      <family val="2"/>
      <scheme val="minor"/>
    </font>
    <font>
      <b/>
      <sz val="18"/>
      <color rgb="FFC00000"/>
      <name val="Calibri"/>
      <family val="2"/>
      <scheme val="minor"/>
    </font>
    <font>
      <b/>
      <sz val="14"/>
      <color rgb="FF0070C0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"/>
      <name val="Arial"/>
      <family val="2"/>
    </font>
    <font>
      <b/>
      <sz val="18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</fills>
  <borders count="11">
    <border>
      <left/>
      <right/>
      <top/>
      <bottom/>
      <diagonal/>
    </border>
    <border>
      <left style="thick">
        <color auto="1"/>
      </left>
      <right style="thick">
        <color auto="1"/>
      </right>
      <top style="medium">
        <color auto="1"/>
      </top>
      <bottom style="thick">
        <color auto="1"/>
      </bottom>
      <diagonal/>
    </border>
    <border>
      <left/>
      <right/>
      <top style="medium">
        <color auto="1"/>
      </top>
      <bottom style="thick">
        <color auto="1"/>
      </bottom>
      <diagonal/>
    </border>
    <border>
      <left style="thick">
        <color auto="1"/>
      </left>
      <right/>
      <top style="medium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ck">
        <color auto="1"/>
      </left>
      <right/>
      <top style="medium">
        <color auto="1"/>
      </top>
      <bottom style="medium">
        <color auto="1"/>
      </bottom>
      <diagonal/>
    </border>
    <border>
      <left/>
      <right style="thick">
        <color auto="1"/>
      </right>
      <top style="medium">
        <color auto="1"/>
      </top>
      <bottom style="medium">
        <color auto="1"/>
      </bottom>
      <diagonal/>
    </border>
    <border>
      <left/>
      <right style="thick">
        <color auto="1"/>
      </right>
      <top style="thick">
        <color auto="1"/>
      </top>
      <bottom style="medium">
        <color auto="1"/>
      </bottom>
      <diagonal/>
    </border>
    <border>
      <left/>
      <right/>
      <top style="thick">
        <color auto="1"/>
      </top>
      <bottom style="medium">
        <color auto="1"/>
      </bottom>
      <diagonal/>
    </border>
    <border>
      <left style="thick">
        <color auto="1"/>
      </left>
      <right/>
      <top style="thick">
        <color auto="1"/>
      </top>
      <bottom style="medium">
        <color auto="1"/>
      </bottom>
      <diagonal/>
    </border>
  </borders>
  <cellStyleXfs count="2">
    <xf numFmtId="0" fontId="0" fillId="0" borderId="0"/>
    <xf numFmtId="0" fontId="13" fillId="0" borderId="0"/>
  </cellStyleXfs>
  <cellXfs count="37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 inden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left" vertical="center" wrapText="1" indent="1"/>
    </xf>
    <xf numFmtId="0" fontId="1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4" fillId="0" borderId="6" xfId="0" applyFont="1" applyBorder="1" applyAlignment="1">
      <alignment horizontal="left" vertical="center" wrapText="1" indent="1"/>
    </xf>
    <xf numFmtId="0" fontId="2" fillId="0" borderId="7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left" vertical="center" wrapText="1" indent="1"/>
    </xf>
    <xf numFmtId="0" fontId="9" fillId="3" borderId="4" xfId="0" applyFont="1" applyFill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>
      <alignment horizontal="center" vertical="center" textRotation="180" wrapText="1"/>
    </xf>
    <xf numFmtId="0" fontId="3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textRotation="180" wrapText="1"/>
    </xf>
    <xf numFmtId="0" fontId="4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textRotation="180" wrapText="1"/>
    </xf>
    <xf numFmtId="0" fontId="6" fillId="0" borderId="9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textRotation="180" wrapText="1"/>
    </xf>
    <xf numFmtId="0" fontId="4" fillId="0" borderId="10" xfId="0" applyFont="1" applyBorder="1" applyAlignment="1">
      <alignment horizontal="left" vertical="center" wrapText="1" indent="1"/>
    </xf>
    <xf numFmtId="0" fontId="12" fillId="0" borderId="0" xfId="0" applyFont="1" applyAlignment="1">
      <alignment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left" vertical="center" wrapText="1" indent="1"/>
    </xf>
    <xf numFmtId="0" fontId="16" fillId="0" borderId="5" xfId="0" applyFont="1" applyBorder="1" applyAlignment="1">
      <alignment horizontal="center" vertical="center" wrapText="1"/>
    </xf>
  </cellXfs>
  <cellStyles count="2">
    <cellStyle name="Standard" xfId="0" builtinId="0"/>
    <cellStyle name="Standard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12</xdr:row>
      <xdr:rowOff>133350</xdr:rowOff>
    </xdr:from>
    <xdr:to>
      <xdr:col>11</xdr:col>
      <xdr:colOff>752475</xdr:colOff>
      <xdr:row>21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58000" y="2419350"/>
          <a:ext cx="2276475" cy="13906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9</xdr:col>
      <xdr:colOff>142875</xdr:colOff>
      <xdr:row>3</xdr:row>
      <xdr:rowOff>142875</xdr:rowOff>
    </xdr:from>
    <xdr:to>
      <xdr:col>14</xdr:col>
      <xdr:colOff>409065</xdr:colOff>
      <xdr:row>10</xdr:row>
      <xdr:rowOff>94798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F05742D2-2C98-4F64-8857-CE2EA4831D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58100" y="1009650"/>
          <a:ext cx="4076190" cy="36190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P22"/>
  <sheetViews>
    <sheetView tabSelected="1" zoomScaleNormal="100" workbookViewId="0">
      <selection activeCell="H5" sqref="H5"/>
    </sheetView>
  </sheetViews>
  <sheetFormatPr baseColWidth="10" defaultColWidth="11.42578125" defaultRowHeight="15" x14ac:dyDescent="0.25"/>
  <cols>
    <col min="1" max="1" width="10" style="1" customWidth="1"/>
    <col min="2" max="2" width="68" style="1" customWidth="1"/>
    <col min="3" max="3" width="0.140625" style="2" customWidth="1"/>
    <col min="4" max="4" width="15.85546875" style="2" customWidth="1"/>
    <col min="5" max="5" width="9.28515625" style="2" hidden="1" customWidth="1"/>
    <col min="6" max="6" width="0.140625" style="2" customWidth="1"/>
    <col min="7" max="7" width="9" style="3" hidden="1" customWidth="1"/>
    <col min="8" max="8" width="17.5703125" style="2" bestFit="1" customWidth="1"/>
    <col min="9" max="16384" width="11.42578125" style="1"/>
  </cols>
  <sheetData>
    <row r="1" spans="2:16" ht="8.25" customHeight="1" x14ac:dyDescent="0.25"/>
    <row r="2" spans="2:16" ht="52.5" customHeight="1" x14ac:dyDescent="0.25">
      <c r="B2" s="32" t="s">
        <v>0</v>
      </c>
      <c r="I2" s="2"/>
      <c r="J2" s="2"/>
      <c r="K2" s="2"/>
      <c r="L2" s="2"/>
      <c r="M2" s="2"/>
      <c r="N2" s="2"/>
      <c r="O2" s="2"/>
      <c r="P2" s="2"/>
    </row>
    <row r="3" spans="2:16" ht="7.5" customHeight="1" thickBot="1" x14ac:dyDescent="0.3"/>
    <row r="4" spans="2:16" ht="81.75" customHeight="1" thickTop="1" thickBot="1" x14ac:dyDescent="0.3">
      <c r="B4" s="31" t="s">
        <v>1</v>
      </c>
      <c r="C4" s="30" t="s">
        <v>2</v>
      </c>
      <c r="D4" s="29" t="s">
        <v>3</v>
      </c>
      <c r="E4" s="28" t="s">
        <v>4</v>
      </c>
      <c r="F4" s="28" t="s">
        <v>5</v>
      </c>
      <c r="G4" s="27" t="s">
        <v>6</v>
      </c>
      <c r="H4" s="26" t="s">
        <v>7</v>
      </c>
    </row>
    <row r="5" spans="2:16" ht="34.5" customHeight="1" thickBot="1" x14ac:dyDescent="0.3">
      <c r="B5" s="18" t="s">
        <v>8</v>
      </c>
      <c r="C5" s="14" t="s">
        <v>9</v>
      </c>
      <c r="D5" s="24" t="s">
        <v>10</v>
      </c>
      <c r="E5" s="23" t="s">
        <v>11</v>
      </c>
      <c r="F5" s="23">
        <v>600</v>
      </c>
      <c r="G5" s="25">
        <f t="shared" ref="G5:G16" si="0">F5*H5</f>
        <v>0</v>
      </c>
      <c r="H5" s="21"/>
    </row>
    <row r="6" spans="2:16" ht="34.5" customHeight="1" thickBot="1" x14ac:dyDescent="0.3">
      <c r="B6" s="18" t="s">
        <v>36</v>
      </c>
      <c r="C6" s="14" t="s">
        <v>9</v>
      </c>
      <c r="D6" s="24" t="s">
        <v>12</v>
      </c>
      <c r="E6" s="23" t="s">
        <v>13</v>
      </c>
      <c r="F6" s="23">
        <v>456</v>
      </c>
      <c r="G6" s="25">
        <f t="shared" si="0"/>
        <v>0</v>
      </c>
      <c r="H6" s="21"/>
    </row>
    <row r="7" spans="2:16" ht="34.5" customHeight="1" thickBot="1" x14ac:dyDescent="0.3">
      <c r="B7" s="18" t="s">
        <v>37</v>
      </c>
      <c r="C7" s="14"/>
      <c r="D7" s="24" t="s">
        <v>12</v>
      </c>
      <c r="E7" s="23" t="s">
        <v>13</v>
      </c>
      <c r="F7" s="23">
        <v>456</v>
      </c>
      <c r="G7" s="25">
        <f t="shared" si="0"/>
        <v>0</v>
      </c>
      <c r="H7" s="21"/>
    </row>
    <row r="8" spans="2:16" ht="34.5" customHeight="1" thickBot="1" x14ac:dyDescent="0.3">
      <c r="B8" s="18" t="s">
        <v>38</v>
      </c>
      <c r="C8" s="14" t="s">
        <v>9</v>
      </c>
      <c r="D8" s="24" t="s">
        <v>14</v>
      </c>
      <c r="E8" s="23" t="s">
        <v>15</v>
      </c>
      <c r="F8" s="23">
        <v>380</v>
      </c>
      <c r="G8" s="25">
        <f t="shared" si="0"/>
        <v>0</v>
      </c>
      <c r="H8" s="21"/>
    </row>
    <row r="9" spans="2:16" ht="34.5" customHeight="1" thickBot="1" x14ac:dyDescent="0.3">
      <c r="B9" s="18" t="s">
        <v>39</v>
      </c>
      <c r="C9" s="14"/>
      <c r="D9" s="24" t="s">
        <v>14</v>
      </c>
      <c r="E9" s="23" t="s">
        <v>15</v>
      </c>
      <c r="F9" s="23">
        <v>380</v>
      </c>
      <c r="G9" s="25">
        <f t="shared" si="0"/>
        <v>0</v>
      </c>
      <c r="H9" s="21"/>
    </row>
    <row r="10" spans="2:16" ht="34.5" customHeight="1" thickBot="1" x14ac:dyDescent="0.3">
      <c r="B10" s="35" t="s">
        <v>40</v>
      </c>
      <c r="C10" s="14" t="s">
        <v>9</v>
      </c>
      <c r="D10" s="36" t="s">
        <v>14</v>
      </c>
      <c r="E10" s="23" t="s">
        <v>15</v>
      </c>
      <c r="F10" s="23">
        <v>380</v>
      </c>
      <c r="G10" s="25">
        <f t="shared" si="0"/>
        <v>0</v>
      </c>
      <c r="H10" s="21"/>
    </row>
    <row r="11" spans="2:16" ht="34.5" customHeight="1" thickBot="1" x14ac:dyDescent="0.3">
      <c r="B11" s="18" t="s">
        <v>16</v>
      </c>
      <c r="C11" s="14" t="s">
        <v>9</v>
      </c>
      <c r="D11" s="24" t="s">
        <v>17</v>
      </c>
      <c r="E11" s="23" t="s">
        <v>18</v>
      </c>
      <c r="F11" s="23">
        <v>312</v>
      </c>
      <c r="G11" s="25">
        <f t="shared" si="0"/>
        <v>0</v>
      </c>
      <c r="H11" s="21"/>
    </row>
    <row r="12" spans="2:16" ht="34.5" customHeight="1" thickBot="1" x14ac:dyDescent="0.3">
      <c r="B12" s="18" t="s">
        <v>16</v>
      </c>
      <c r="C12" s="14" t="s">
        <v>9</v>
      </c>
      <c r="D12" s="24" t="s">
        <v>19</v>
      </c>
      <c r="E12" s="23" t="s">
        <v>20</v>
      </c>
      <c r="F12" s="23">
        <v>283</v>
      </c>
      <c r="G12" s="25">
        <f t="shared" si="0"/>
        <v>0</v>
      </c>
      <c r="H12" s="21"/>
    </row>
    <row r="13" spans="2:16" ht="34.5" customHeight="1" thickBot="1" x14ac:dyDescent="0.3">
      <c r="B13" s="18" t="s">
        <v>16</v>
      </c>
      <c r="C13" s="14" t="s">
        <v>9</v>
      </c>
      <c r="D13" s="24" t="s">
        <v>21</v>
      </c>
      <c r="E13" s="23" t="s">
        <v>22</v>
      </c>
      <c r="F13" s="23">
        <v>220</v>
      </c>
      <c r="G13" s="25">
        <f t="shared" si="0"/>
        <v>0</v>
      </c>
      <c r="H13" s="21"/>
    </row>
    <row r="14" spans="2:16" ht="34.5" customHeight="1" thickBot="1" x14ac:dyDescent="0.3">
      <c r="B14" s="18" t="s">
        <v>16</v>
      </c>
      <c r="C14" s="14" t="s">
        <v>9</v>
      </c>
      <c r="D14" s="24" t="s">
        <v>23</v>
      </c>
      <c r="E14" s="23" t="s">
        <v>24</v>
      </c>
      <c r="F14" s="23">
        <v>162</v>
      </c>
      <c r="G14" s="25">
        <f t="shared" si="0"/>
        <v>0</v>
      </c>
      <c r="H14" s="21"/>
    </row>
    <row r="15" spans="2:16" ht="33" customHeight="1" thickBot="1" x14ac:dyDescent="0.3">
      <c r="B15" s="18" t="s">
        <v>25</v>
      </c>
      <c r="C15" s="14" t="s">
        <v>9</v>
      </c>
      <c r="D15" s="24" t="s">
        <v>26</v>
      </c>
      <c r="E15" s="23" t="s">
        <v>27</v>
      </c>
      <c r="F15" s="23">
        <v>144</v>
      </c>
      <c r="G15" s="25">
        <f t="shared" si="0"/>
        <v>0</v>
      </c>
      <c r="H15" s="21"/>
    </row>
    <row r="16" spans="2:16" ht="33.75" customHeight="1" thickBot="1" x14ac:dyDescent="0.3">
      <c r="B16" s="18" t="s">
        <v>41</v>
      </c>
      <c r="C16" s="14" t="s">
        <v>9</v>
      </c>
      <c r="D16" s="24" t="s">
        <v>28</v>
      </c>
      <c r="E16" s="23" t="s">
        <v>29</v>
      </c>
      <c r="F16" s="23">
        <v>76</v>
      </c>
      <c r="G16" s="22">
        <f t="shared" si="0"/>
        <v>0</v>
      </c>
      <c r="H16" s="21"/>
    </row>
    <row r="17" spans="2:8" ht="0.75" customHeight="1" thickBot="1" x14ac:dyDescent="0.3">
      <c r="B17" s="20" t="s">
        <v>30</v>
      </c>
      <c r="C17" s="14"/>
      <c r="D17" s="14"/>
      <c r="E17" s="14"/>
      <c r="F17" s="14">
        <v>6</v>
      </c>
      <c r="G17" s="15">
        <f>SUM(H5:H16)</f>
        <v>0</v>
      </c>
      <c r="H17" s="19">
        <f>IF(H19&gt;0,6,0)</f>
        <v>0</v>
      </c>
    </row>
    <row r="18" spans="2:8" ht="33.75" customHeight="1" thickBot="1" x14ac:dyDescent="0.3">
      <c r="B18" s="18" t="s">
        <v>31</v>
      </c>
      <c r="C18" s="14"/>
      <c r="D18" s="17"/>
      <c r="E18" s="16"/>
      <c r="F18" s="15">
        <f>SUM(G5:G10)+E19-H17+G18</f>
        <v>0</v>
      </c>
      <c r="G18" s="14"/>
      <c r="H18" s="33">
        <f>IF(F18&gt;0,F18,0)</f>
        <v>0</v>
      </c>
    </row>
    <row r="19" spans="2:8" ht="30" hidden="1" customHeight="1" thickBot="1" x14ac:dyDescent="0.3">
      <c r="B19" s="13" t="s">
        <v>32</v>
      </c>
      <c r="C19" s="12"/>
      <c r="D19" s="11" t="s">
        <v>33</v>
      </c>
      <c r="E19" s="10">
        <f>SUM(G11:G16)</f>
        <v>0</v>
      </c>
      <c r="F19" s="5">
        <f>E19</f>
        <v>0</v>
      </c>
      <c r="G19" s="10">
        <f>H19*2-2</f>
        <v>-2</v>
      </c>
      <c r="H19" s="9">
        <f>SUM(H5:H10)</f>
        <v>0</v>
      </c>
    </row>
    <row r="20" spans="2:8" ht="30" customHeight="1" thickBot="1" x14ac:dyDescent="0.3">
      <c r="B20" s="8" t="s">
        <v>34</v>
      </c>
      <c r="C20" s="7"/>
      <c r="D20" s="6"/>
      <c r="E20" s="5" t="s">
        <v>35</v>
      </c>
      <c r="F20" s="4">
        <f>SUM(H11:H16)*2</f>
        <v>0</v>
      </c>
      <c r="G20" s="4">
        <f>SUM(H5:H6,H8,H11:H16)-1</f>
        <v>-1</v>
      </c>
      <c r="H20" s="34">
        <f>IF(G20&gt;0,G20,0)</f>
        <v>0</v>
      </c>
    </row>
    <row r="21" spans="2:8" ht="15.75" thickTop="1" x14ac:dyDescent="0.25"/>
    <row r="22" spans="2:8" x14ac:dyDescent="0.25">
      <c r="B22" s="1" t="s">
        <v>42</v>
      </c>
    </row>
  </sheetData>
  <sheetProtection algorithmName="SHA-512" hashValue="Np4ahRQNMCY2svI9WLoSfgt/1VqckXTPJGn0czrS437OCmDXKjiNu/jWNlh/F2M/iNDnKNGrd7DvVQLReCn4vw==" saltValue="bHjo4P0lCdzx0q2XRE7g4Q==" spinCount="100000" sheet="1" objects="1" selectLockedCells="1"/>
  <protectedRanges>
    <protectedRange sqref="H5:H16 M2" name="Bereich1"/>
  </protectedRanges>
  <pageMargins left="0.70866141732283472" right="0.70866141732283472" top="0.78740157480314965" bottom="0.78740157480314965" header="0.31496062992125984" footer="0.31496062992125984"/>
  <pageSetup paperSize="8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f1bb72f-3a60-46c7-85e9-1b6ec877b0da">
      <Terms xmlns="http://schemas.microsoft.com/office/infopath/2007/PartnerControls"/>
    </lcf76f155ced4ddcb4097134ff3c332f>
    <TaxCatchAll xmlns="c9f4307f-53ef-4929-83e9-1175d04093e4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4D909F8A6CE944F957A74A479322871" ma:contentTypeVersion="14" ma:contentTypeDescription="Ein neues Dokument erstellen." ma:contentTypeScope="" ma:versionID="9f872f89c9fff050b97b3624849e99c8">
  <xsd:schema xmlns:xsd="http://www.w3.org/2001/XMLSchema" xmlns:xs="http://www.w3.org/2001/XMLSchema" xmlns:p="http://schemas.microsoft.com/office/2006/metadata/properties" xmlns:ns2="4f1bb72f-3a60-46c7-85e9-1b6ec877b0da" xmlns:ns3="c9f4307f-53ef-4929-83e9-1175d04093e4" targetNamespace="http://schemas.microsoft.com/office/2006/metadata/properties" ma:root="true" ma:fieldsID="b40a165308ef5b631b8f210b72d485be" ns2:_="" ns3:_="">
    <xsd:import namespace="4f1bb72f-3a60-46c7-85e9-1b6ec877b0da"/>
    <xsd:import namespace="c9f4307f-53ef-4929-83e9-1175d04093e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1bb72f-3a60-46c7-85e9-1b6ec877b0d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Bildmarkierungen" ma:readOnly="false" ma:fieldId="{5cf76f15-5ced-4ddc-b409-7134ff3c332f}" ma:taxonomyMulti="true" ma:sspId="b3d23171-c125-4fdc-8e05-8e2325a360a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f4307f-53ef-4929-83e9-1175d04093e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de6d6bc8-1619-44ea-9b40-352ce0b8b90e}" ma:internalName="TaxCatchAll" ma:showField="CatchAllData" ma:web="c9f4307f-53ef-4929-83e9-1175d04093e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D92F391-6354-4BB0-8CBD-90C000F31EB4}">
  <ds:schemaRefs>
    <ds:schemaRef ds:uri="http://schemas.microsoft.com/office/2006/metadata/properties"/>
    <ds:schemaRef ds:uri="http://schemas.microsoft.com/office/infopath/2007/PartnerControls"/>
    <ds:schemaRef ds:uri="257fe046-569a-41f0-8213-1711aab76f48"/>
    <ds:schemaRef ds:uri="31e5ab3d-faf8-4639-b0b1-e2862045f74a"/>
  </ds:schemaRefs>
</ds:datastoreItem>
</file>

<file path=customXml/itemProps2.xml><?xml version="1.0" encoding="utf-8"?>
<ds:datastoreItem xmlns:ds="http://schemas.openxmlformats.org/officeDocument/2006/customXml" ds:itemID="{8C161EBC-BBEA-4379-A3CF-AE52610FD0A8}"/>
</file>

<file path=customXml/itemProps3.xml><?xml version="1.0" encoding="utf-8"?>
<ds:datastoreItem xmlns:ds="http://schemas.openxmlformats.org/officeDocument/2006/customXml" ds:itemID="{664E9ADA-5643-47D9-93C4-F18CCA0F4F3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Niche height Oven</vt:lpstr>
    </vt:vector>
  </TitlesOfParts>
  <Manager/>
  <Company>V-ZUG AG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Zollinger Max</dc:creator>
  <cp:keywords/>
  <dc:description/>
  <cp:lastModifiedBy>Zollinger Max</cp:lastModifiedBy>
  <cp:revision/>
  <dcterms:created xsi:type="dcterms:W3CDTF">2015-05-05T13:06:04Z</dcterms:created>
  <dcterms:modified xsi:type="dcterms:W3CDTF">2024-06-17T12:39:10Z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0x010100C4D909F8A6CE944F957A74A479322871</vt:lpwstr>
  </property>
  <property fmtid="{D5CDD505-2E9C-101B-9397-08002B2CF9AE}" pid="3" name="MediaServiceImageTags">
    <vt:lpwstr/>
  </property>
</Properties>
</file>