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metallzug-my.sharepoint.com/personal/alexander_schneider_vzug_com/Documents/Desktop/"/>
    </mc:Choice>
  </mc:AlternateContent>
  <xr:revisionPtr revIDLastSave="0" documentId="8_{8D822FE8-CECA-4F03-8882-72DB3508C850}" xr6:coauthVersionLast="45" xr6:coauthVersionMax="45" xr10:uidLastSave="{00000000-0000-0000-0000-000000000000}"/>
  <bookViews>
    <workbookView xWindow="31350" yWindow="2595" windowWidth="21600" windowHeight="10935" xr2:uid="{00000000-000D-0000-FFFF-FFFF00000000}"/>
  </bookViews>
  <sheets>
    <sheet name="Design integrated " sheetId="1" r:id="rId1"/>
    <sheet name="Fully integrat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21" i="2"/>
  <c r="D4" i="1"/>
  <c r="E4" i="1"/>
  <c r="H4" i="2" l="1"/>
  <c r="G4" i="2"/>
  <c r="F4" i="2"/>
  <c r="E4" i="2"/>
  <c r="D4" i="2"/>
  <c r="C4" i="2"/>
  <c r="B5" i="2"/>
  <c r="D5" i="2" s="1"/>
  <c r="H4" i="1"/>
  <c r="G4" i="1"/>
  <c r="F4" i="1"/>
  <c r="C4" i="1"/>
  <c r="B5" i="1"/>
  <c r="C5" i="1" s="1"/>
  <c r="C5" i="2" l="1"/>
  <c r="E5" i="2"/>
  <c r="F5" i="2"/>
  <c r="G5" i="2"/>
  <c r="H5" i="2"/>
  <c r="H5" i="1"/>
  <c r="B6" i="1"/>
  <c r="G6" i="1" s="1"/>
  <c r="E5" i="1"/>
  <c r="F5" i="1"/>
  <c r="G5" i="1"/>
  <c r="D5" i="1"/>
  <c r="B6" i="2"/>
  <c r="C6" i="2" s="1"/>
  <c r="H6" i="1" l="1"/>
  <c r="E6" i="1"/>
  <c r="C6" i="1"/>
  <c r="B7" i="1"/>
  <c r="C7" i="1" s="1"/>
  <c r="F6" i="1"/>
  <c r="D6" i="1"/>
  <c r="F6" i="2"/>
  <c r="E6" i="2"/>
  <c r="D6" i="2"/>
  <c r="G6" i="2"/>
  <c r="H6" i="2"/>
  <c r="B8" i="1"/>
  <c r="B7" i="2"/>
  <c r="C7" i="2" s="1"/>
  <c r="E7" i="1" l="1"/>
  <c r="D7" i="1"/>
  <c r="F7" i="1"/>
  <c r="G7" i="1"/>
  <c r="H7" i="1"/>
  <c r="B9" i="1"/>
  <c r="H8" i="1"/>
  <c r="G8" i="1"/>
  <c r="F8" i="1"/>
  <c r="E8" i="1"/>
  <c r="D8" i="1"/>
  <c r="C8" i="1"/>
  <c r="H7" i="2"/>
  <c r="G7" i="2"/>
  <c r="F7" i="2"/>
  <c r="E7" i="2"/>
  <c r="D7" i="2"/>
  <c r="B8" i="2"/>
  <c r="H8" i="2" l="1"/>
  <c r="G8" i="2"/>
  <c r="F8" i="2"/>
  <c r="E8" i="2"/>
  <c r="D8" i="2"/>
  <c r="C8" i="2"/>
  <c r="B10" i="1"/>
  <c r="C9" i="1"/>
  <c r="H9" i="1"/>
  <c r="G9" i="1"/>
  <c r="F9" i="1"/>
  <c r="E9" i="1"/>
  <c r="D9" i="1"/>
  <c r="B9" i="2"/>
  <c r="B11" i="1" l="1"/>
  <c r="E10" i="1"/>
  <c r="D10" i="1"/>
  <c r="C10" i="1"/>
  <c r="H10" i="1"/>
  <c r="G10" i="1"/>
  <c r="F10" i="1"/>
  <c r="D9" i="2"/>
  <c r="C9" i="2"/>
  <c r="H9" i="2"/>
  <c r="F9" i="2"/>
  <c r="E9" i="2"/>
  <c r="G9" i="2"/>
  <c r="B10" i="2"/>
  <c r="F10" i="2" l="1"/>
  <c r="E10" i="2"/>
  <c r="D10" i="2"/>
  <c r="C10" i="2"/>
  <c r="H10" i="2"/>
  <c r="G10" i="2"/>
  <c r="B12" i="1"/>
  <c r="C12" i="1" s="1"/>
  <c r="G11" i="1"/>
  <c r="F11" i="1"/>
  <c r="E11" i="1"/>
  <c r="D11" i="1"/>
  <c r="C11" i="1"/>
  <c r="H11" i="1"/>
  <c r="B11" i="2"/>
  <c r="B13" i="1" l="1"/>
  <c r="E13" i="1" s="1"/>
  <c r="H12" i="1"/>
  <c r="G12" i="1"/>
  <c r="F12" i="1"/>
  <c r="E12" i="1"/>
  <c r="D12" i="1"/>
  <c r="H11" i="2"/>
  <c r="G11" i="2"/>
  <c r="F11" i="2"/>
  <c r="E11" i="2"/>
  <c r="D11" i="2"/>
  <c r="C11" i="2"/>
  <c r="B12" i="2"/>
  <c r="B14" i="1" l="1"/>
  <c r="C13" i="1"/>
  <c r="H13" i="1"/>
  <c r="G13" i="1"/>
  <c r="F13" i="1"/>
  <c r="D13" i="1"/>
  <c r="H12" i="2"/>
  <c r="G12" i="2"/>
  <c r="F12" i="2"/>
  <c r="E12" i="2"/>
  <c r="D12" i="2"/>
  <c r="C12" i="2"/>
  <c r="B13" i="2"/>
  <c r="D13" i="2" l="1"/>
  <c r="C13" i="2"/>
  <c r="H13" i="2"/>
  <c r="E13" i="2"/>
  <c r="F13" i="2"/>
  <c r="G13" i="2"/>
  <c r="B15" i="1"/>
  <c r="E14" i="1"/>
  <c r="D14" i="1"/>
  <c r="C14" i="1"/>
  <c r="G14" i="1"/>
  <c r="F14" i="1"/>
  <c r="H14" i="1"/>
  <c r="B14" i="2"/>
  <c r="B16" i="1" l="1"/>
  <c r="G15" i="1"/>
  <c r="F15" i="1"/>
  <c r="E15" i="1"/>
  <c r="D15" i="1"/>
  <c r="C15" i="1"/>
  <c r="H15" i="1"/>
  <c r="F14" i="2"/>
  <c r="E14" i="2"/>
  <c r="D14" i="2"/>
  <c r="C14" i="2"/>
  <c r="H14" i="2"/>
  <c r="G14" i="2"/>
  <c r="B15" i="2"/>
  <c r="H15" i="2" l="1"/>
  <c r="G15" i="2"/>
  <c r="F15" i="2"/>
  <c r="E15" i="2"/>
  <c r="D15" i="2"/>
  <c r="C15" i="2"/>
  <c r="H16" i="1"/>
  <c r="G16" i="1"/>
  <c r="F16" i="1"/>
  <c r="E16" i="1"/>
  <c r="D16" i="1"/>
  <c r="C16" i="1"/>
  <c r="H16" i="2" l="1"/>
  <c r="G16" i="2"/>
  <c r="F16" i="2"/>
  <c r="E16" i="2"/>
  <c r="D16" i="2"/>
  <c r="C16" i="2"/>
</calcChain>
</file>

<file path=xl/sharedStrings.xml><?xml version="1.0" encoding="utf-8"?>
<sst xmlns="http://schemas.openxmlformats.org/spreadsheetml/2006/main" count="10" uniqueCount="5">
  <si>
    <t>R [mm]</t>
  </si>
  <si>
    <t>A [mm]</t>
  </si>
  <si>
    <t>A</t>
  </si>
  <si>
    <t>R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</si>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</sst>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12" xfId="0" applyNumberForma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13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3" xfId="0" applyFill="1" applyBorder="1"/>
    <xf numFmtId="0" fontId="0" fillId="3" borderId="6" xfId="0" applyFill="1" applyBorder="1"/>
    <xf numFmtId="0" fontId="0" fillId="3" borderId="9" xfId="0" applyFill="1" applyBorder="1"/>
    <xf numFmtId="0" fontId="0" fillId="3" borderId="0" xfId="0" applyFill="1"/>
    <xf numFmtId="0" fontId="0" fillId="2" borderId="0" xfId="0" applyFill="1"/>
    <xf numFmtId="164" fontId="0" fillId="0" borderId="12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11" xfId="0" applyNumberFormat="1" applyFont="1" applyFill="1" applyBorder="1" applyAlignment="1">
      <alignment horizontal="center"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5" xfId="0" applyNumberFormat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0" fillId="2" borderId="19" xfId="0" applyFill="1" applyBorder="1"/>
    <xf numFmtId="0" fontId="0" fillId="0" borderId="0" xfId="0" applyFill="1"/>
    <xf numFmtId="164" fontId="0" fillId="0" borderId="20" xfId="0" applyNumberFormat="1" applyBorder="1" applyAlignment="1">
      <alignment horizontal="right"/>
    </xf>
    <xf numFmtId="0" fontId="0" fillId="3" borderId="19" xfId="0" applyNumberFormat="1" applyFill="1" applyBorder="1"/>
    <xf numFmtId="0" fontId="0" fillId="2" borderId="19" xfId="0" applyNumberFormat="1" applyFill="1" applyBorder="1"/>
    <xf numFmtId="0" fontId="0" fillId="4" borderId="0" xfId="0" applyFill="1" applyBorder="1"/>
    <xf numFmtId="0" fontId="0" fillId="4" borderId="0" xfId="0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 textRotation="90"/>
    </xf>
    <xf numFmtId="0" fontId="0" fillId="3" borderId="7" xfId="0" applyFill="1" applyBorder="1" applyAlignment="1">
      <alignment horizontal="center" vertical="center" textRotation="90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</cellXfs>
  <cellStyles count="1">
    <cellStyle name="Standard" xfId="0" builtinId="0"/>
  </cellStyles>
  <dxfs count="5"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6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2</xdr:row>
      <xdr:rowOff>177800</xdr:rowOff>
    </xdr:from>
    <xdr:to>
      <xdr:col>9</xdr:col>
      <xdr:colOff>21936</xdr:colOff>
      <xdr:row>16</xdr:row>
      <xdr:rowOff>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C02EA50-443D-4C9F-B0F4-0CA05ACFA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73700" y="552450"/>
          <a:ext cx="745836" cy="241300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111124</xdr:colOff>
      <xdr:row>1</xdr:row>
      <xdr:rowOff>47625</xdr:rowOff>
    </xdr:from>
    <xdr:to>
      <xdr:col>17</xdr:col>
      <xdr:colOff>114300</xdr:colOff>
      <xdr:row>24</xdr:row>
      <xdr:rowOff>173832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81882DA-1401-4CC2-8868-32B39B739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273799" y="247650"/>
          <a:ext cx="6099176" cy="4574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3</xdr:row>
      <xdr:rowOff>6350</xdr:rowOff>
    </xdr:from>
    <xdr:to>
      <xdr:col>9</xdr:col>
      <xdr:colOff>21936</xdr:colOff>
      <xdr:row>16</xdr:row>
      <xdr:rowOff>19050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3A2A3E4-2E1E-4D6A-B8A1-8CF3AF616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73700" y="571500"/>
          <a:ext cx="745836" cy="2413000"/>
        </a:xfrm>
        <a:prstGeom prst="rect">
          <a:avLst/>
        </a:prstGeom>
      </xdr:spPr>
    </xdr:pic>
    <xdr:clientData/>
  </xdr:twoCellAnchor>
  <xdr:twoCellAnchor editAs="oneCell">
    <xdr:from>
      <xdr:col>9</xdr:col>
      <xdr:colOff>38099</xdr:colOff>
      <xdr:row>1</xdr:row>
      <xdr:rowOff>38099</xdr:rowOff>
    </xdr:from>
    <xdr:to>
      <xdr:col>17</xdr:col>
      <xdr:colOff>638174</xdr:colOff>
      <xdr:row>27</xdr:row>
      <xdr:rowOff>40480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CB622D9-0642-43A8-836D-5024E3809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200774" y="238124"/>
          <a:ext cx="6696075" cy="5022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zoomScaleNormal="100" workbookViewId="0">
      <selection activeCell="H29" sqref="H29"/>
    </sheetView>
  </sheetViews>
  <sheetFormatPr baseColWidth="10" defaultRowHeight="15" x14ac:dyDescent="0.25"/>
  <cols>
    <col min="1" max="1" width="6.85546875" customWidth="1"/>
    <col min="2" max="2" width="5.5703125" customWidth="1"/>
  </cols>
  <sheetData>
    <row r="1" spans="1:17" ht="15.75" thickBot="1" x14ac:dyDescent="0.3"/>
    <row r="2" spans="1:17" x14ac:dyDescent="0.25">
      <c r="A2" s="38"/>
      <c r="B2" s="39"/>
      <c r="C2" s="32" t="s">
        <v>0</v>
      </c>
      <c r="D2" s="33"/>
      <c r="E2" s="33"/>
      <c r="F2" s="33"/>
      <c r="G2" s="33"/>
      <c r="H2" s="34"/>
      <c r="J2" s="30"/>
      <c r="K2" s="30"/>
      <c r="L2" s="30"/>
      <c r="M2" s="30"/>
      <c r="N2" s="30"/>
      <c r="O2" s="30"/>
      <c r="P2" s="30"/>
      <c r="Q2" s="26"/>
    </row>
    <row r="3" spans="1:17" ht="15.75" thickBot="1" x14ac:dyDescent="0.3">
      <c r="A3" s="40"/>
      <c r="B3" s="41"/>
      <c r="C3" s="10">
        <v>0</v>
      </c>
      <c r="D3" s="11">
        <v>2</v>
      </c>
      <c r="E3" s="11">
        <v>4</v>
      </c>
      <c r="F3" s="11">
        <v>6</v>
      </c>
      <c r="G3" s="11">
        <v>8</v>
      </c>
      <c r="H3" s="12">
        <v>10</v>
      </c>
      <c r="J3" s="30"/>
      <c r="K3" s="30"/>
      <c r="L3" s="30"/>
      <c r="M3" s="30"/>
      <c r="N3" s="30"/>
      <c r="O3" s="30"/>
      <c r="P3" s="30"/>
      <c r="Q3" s="26"/>
    </row>
    <row r="4" spans="1:17" x14ac:dyDescent="0.25">
      <c r="A4" s="35" t="s">
        <v>1</v>
      </c>
      <c r="B4" s="13">
        <v>36</v>
      </c>
      <c r="C4" s="1">
        <f>($B4-C$3)*SQRT(3)+C$3-56.82584</f>
        <v>5.5279890724795777</v>
      </c>
      <c r="D4" s="1">
        <f>($B4-D$3)*SQRT(3)+D$3-56.82584</f>
        <v>4.0638874573418278</v>
      </c>
      <c r="E4" s="2">
        <f t="shared" ref="D4:H16" si="0">($B4-E$3)*SQRT(3)+E$3-56.82584</f>
        <v>2.5997858422040707</v>
      </c>
      <c r="F4" s="2">
        <f t="shared" si="0"/>
        <v>1.1356842270663137</v>
      </c>
      <c r="G4" s="2">
        <f t="shared" si="0"/>
        <v>-0.32841738807143628</v>
      </c>
      <c r="H4" s="3">
        <f t="shared" si="0"/>
        <v>-1.7925190032091933</v>
      </c>
      <c r="J4" s="30"/>
      <c r="K4" s="30"/>
      <c r="L4" s="30"/>
      <c r="M4" s="30"/>
      <c r="N4" s="30"/>
      <c r="O4" s="30"/>
      <c r="P4" s="30"/>
      <c r="Q4" s="26"/>
    </row>
    <row r="5" spans="1:17" x14ac:dyDescent="0.25">
      <c r="A5" s="36"/>
      <c r="B5" s="14">
        <f>B4+2</f>
        <v>38</v>
      </c>
      <c r="C5" s="4">
        <f t="shared" ref="C5:C16" si="1">($B5-C$3)*SQRT(3)+C$3-56.82584</f>
        <v>8.9920906876173348</v>
      </c>
      <c r="D5" s="5">
        <f t="shared" si="0"/>
        <v>7.5279890724795848</v>
      </c>
      <c r="E5" s="5">
        <f t="shared" si="0"/>
        <v>6.0638874573418278</v>
      </c>
      <c r="F5" s="5">
        <f t="shared" si="0"/>
        <v>4.5997858422040707</v>
      </c>
      <c r="G5" s="5">
        <f t="shared" si="0"/>
        <v>3.1356842270663137</v>
      </c>
      <c r="H5" s="6">
        <f t="shared" si="0"/>
        <v>1.6715826119285637</v>
      </c>
      <c r="J5" s="30"/>
      <c r="K5" s="30"/>
      <c r="L5" s="30"/>
      <c r="M5" s="30"/>
      <c r="N5" s="30"/>
      <c r="O5" s="30"/>
      <c r="P5" s="30"/>
      <c r="Q5" s="26"/>
    </row>
    <row r="6" spans="1:17" x14ac:dyDescent="0.25">
      <c r="A6" s="36"/>
      <c r="B6" s="14">
        <f t="shared" ref="B6:B16" si="2">B5+2</f>
        <v>40</v>
      </c>
      <c r="C6" s="4">
        <f t="shared" si="1"/>
        <v>12.456192302755085</v>
      </c>
      <c r="D6" s="5">
        <f t="shared" si="0"/>
        <v>10.992090687617335</v>
      </c>
      <c r="E6" s="5">
        <f t="shared" si="0"/>
        <v>9.5279890724795848</v>
      </c>
      <c r="F6" s="5">
        <f t="shared" si="0"/>
        <v>8.0638874573418207</v>
      </c>
      <c r="G6" s="5">
        <f t="shared" si="0"/>
        <v>6.5997858422040707</v>
      </c>
      <c r="H6" s="6">
        <f t="shared" si="0"/>
        <v>5.1356842270663137</v>
      </c>
      <c r="J6" s="30"/>
      <c r="K6" s="30"/>
      <c r="L6" s="30"/>
      <c r="M6" s="30"/>
      <c r="N6" s="30"/>
      <c r="O6" s="30"/>
      <c r="P6" s="30"/>
      <c r="Q6" s="26"/>
    </row>
    <row r="7" spans="1:17" x14ac:dyDescent="0.25">
      <c r="A7" s="36"/>
      <c r="B7" s="14">
        <f t="shared" si="2"/>
        <v>42</v>
      </c>
      <c r="C7" s="4">
        <f t="shared" si="1"/>
        <v>15.920293917892849</v>
      </c>
      <c r="D7" s="5">
        <f t="shared" si="0"/>
        <v>14.456192302755085</v>
      </c>
      <c r="E7" s="5">
        <f t="shared" si="0"/>
        <v>12.992090687617335</v>
      </c>
      <c r="F7" s="5">
        <f t="shared" si="0"/>
        <v>11.527989072479585</v>
      </c>
      <c r="G7" s="5">
        <f t="shared" si="0"/>
        <v>10.063887457341821</v>
      </c>
      <c r="H7" s="6">
        <f t="shared" si="0"/>
        <v>8.5997858422040707</v>
      </c>
      <c r="J7" s="30"/>
      <c r="K7" s="30"/>
      <c r="L7" s="30"/>
      <c r="M7" s="30"/>
      <c r="N7" s="30"/>
      <c r="O7" s="30"/>
      <c r="P7" s="30"/>
      <c r="Q7" s="26"/>
    </row>
    <row r="8" spans="1:17" x14ac:dyDescent="0.25">
      <c r="A8" s="36"/>
      <c r="B8" s="14">
        <f t="shared" si="2"/>
        <v>44</v>
      </c>
      <c r="C8" s="4">
        <f t="shared" si="1"/>
        <v>19.384395533030599</v>
      </c>
      <c r="D8" s="5">
        <f t="shared" si="0"/>
        <v>17.920293917892849</v>
      </c>
      <c r="E8" s="5">
        <f t="shared" si="0"/>
        <v>16.456192302755085</v>
      </c>
      <c r="F8" s="5">
        <f t="shared" si="0"/>
        <v>14.992090687617335</v>
      </c>
      <c r="G8" s="5">
        <f t="shared" si="0"/>
        <v>13.527989072479585</v>
      </c>
      <c r="H8" s="6">
        <f t="shared" si="0"/>
        <v>12.063887457341821</v>
      </c>
      <c r="J8" s="30"/>
      <c r="K8" s="30"/>
      <c r="L8" s="30"/>
      <c r="M8" s="30"/>
      <c r="N8" s="30"/>
      <c r="O8" s="30"/>
      <c r="P8" s="30"/>
      <c r="Q8" s="26"/>
    </row>
    <row r="9" spans="1:17" x14ac:dyDescent="0.25">
      <c r="A9" s="36"/>
      <c r="B9" s="14">
        <f t="shared" si="2"/>
        <v>46</v>
      </c>
      <c r="C9" s="4">
        <f t="shared" si="1"/>
        <v>22.848497148168349</v>
      </c>
      <c r="D9" s="5">
        <f t="shared" si="0"/>
        <v>21.384395533030599</v>
      </c>
      <c r="E9" s="5">
        <f t="shared" si="0"/>
        <v>19.920293917892849</v>
      </c>
      <c r="F9" s="5">
        <f t="shared" si="0"/>
        <v>18.456192302755085</v>
      </c>
      <c r="G9" s="5">
        <f t="shared" si="0"/>
        <v>16.992090687617335</v>
      </c>
      <c r="H9" s="6">
        <f t="shared" si="0"/>
        <v>15.527989072479585</v>
      </c>
      <c r="J9" s="30"/>
      <c r="K9" s="30"/>
      <c r="L9" s="30"/>
      <c r="M9" s="30"/>
      <c r="N9" s="30"/>
      <c r="O9" s="30"/>
      <c r="P9" s="30"/>
      <c r="Q9" s="26"/>
    </row>
    <row r="10" spans="1:17" x14ac:dyDescent="0.25">
      <c r="A10" s="36"/>
      <c r="B10" s="14">
        <f t="shared" si="2"/>
        <v>48</v>
      </c>
      <c r="C10" s="4">
        <f t="shared" si="1"/>
        <v>26.312598763306113</v>
      </c>
      <c r="D10" s="5">
        <f t="shared" si="0"/>
        <v>24.848497148168349</v>
      </c>
      <c r="E10" s="5">
        <f t="shared" si="0"/>
        <v>23.384395533030599</v>
      </c>
      <c r="F10" s="5">
        <f t="shared" si="0"/>
        <v>21.920293917892849</v>
      </c>
      <c r="G10" s="5">
        <f t="shared" si="0"/>
        <v>20.456192302755085</v>
      </c>
      <c r="H10" s="6">
        <f t="shared" si="0"/>
        <v>18.992090687617335</v>
      </c>
      <c r="J10" s="30"/>
      <c r="K10" s="30"/>
      <c r="L10" s="30"/>
      <c r="M10" s="30"/>
      <c r="N10" s="30"/>
      <c r="O10" s="30"/>
      <c r="P10" s="30"/>
      <c r="Q10" s="26"/>
    </row>
    <row r="11" spans="1:17" x14ac:dyDescent="0.25">
      <c r="A11" s="36"/>
      <c r="B11" s="14">
        <f t="shared" si="2"/>
        <v>50</v>
      </c>
      <c r="C11" s="4">
        <f t="shared" si="1"/>
        <v>29.776700378443863</v>
      </c>
      <c r="D11" s="5">
        <f t="shared" si="0"/>
        <v>28.312598763306113</v>
      </c>
      <c r="E11" s="5">
        <f t="shared" si="0"/>
        <v>26.848497148168349</v>
      </c>
      <c r="F11" s="5">
        <f t="shared" si="0"/>
        <v>25.384395533030599</v>
      </c>
      <c r="G11" s="5">
        <f t="shared" si="0"/>
        <v>23.920293917892849</v>
      </c>
      <c r="H11" s="6">
        <f t="shared" si="0"/>
        <v>22.456192302755085</v>
      </c>
      <c r="J11" s="30"/>
      <c r="K11" s="30"/>
      <c r="L11" s="30"/>
      <c r="M11" s="30"/>
      <c r="N11" s="30"/>
      <c r="O11" s="30"/>
      <c r="P11" s="30"/>
      <c r="Q11" s="26"/>
    </row>
    <row r="12" spans="1:17" x14ac:dyDescent="0.25">
      <c r="A12" s="36"/>
      <c r="B12" s="14">
        <f t="shared" si="2"/>
        <v>52</v>
      </c>
      <c r="C12" s="4">
        <f t="shared" si="1"/>
        <v>33.240801993581613</v>
      </c>
      <c r="D12" s="5">
        <f t="shared" si="0"/>
        <v>31.776700378443863</v>
      </c>
      <c r="E12" s="5">
        <f t="shared" si="0"/>
        <v>30.312598763306113</v>
      </c>
      <c r="F12" s="5">
        <f t="shared" si="0"/>
        <v>28.848497148168349</v>
      </c>
      <c r="G12" s="5">
        <f t="shared" si="0"/>
        <v>27.384395533030599</v>
      </c>
      <c r="H12" s="6">
        <f t="shared" si="0"/>
        <v>25.920293917892849</v>
      </c>
      <c r="J12" s="30"/>
      <c r="K12" s="30"/>
      <c r="L12" s="30"/>
      <c r="M12" s="30"/>
      <c r="N12" s="30"/>
      <c r="O12" s="30"/>
      <c r="P12" s="30"/>
      <c r="Q12" s="26"/>
    </row>
    <row r="13" spans="1:17" x14ac:dyDescent="0.25">
      <c r="A13" s="36"/>
      <c r="B13" s="14">
        <f t="shared" si="2"/>
        <v>54</v>
      </c>
      <c r="C13" s="4">
        <f t="shared" si="1"/>
        <v>36.704903608719363</v>
      </c>
      <c r="D13" s="5">
        <f t="shared" si="0"/>
        <v>35.240801993581613</v>
      </c>
      <c r="E13" s="5">
        <f t="shared" si="0"/>
        <v>33.776700378443863</v>
      </c>
      <c r="F13" s="5">
        <f t="shared" si="0"/>
        <v>32.312598763306113</v>
      </c>
      <c r="G13" s="5">
        <f t="shared" si="0"/>
        <v>30.848497148168349</v>
      </c>
      <c r="H13" s="6">
        <f t="shared" si="0"/>
        <v>29.384395533030599</v>
      </c>
      <c r="J13" s="30"/>
      <c r="K13" s="30"/>
      <c r="L13" s="30"/>
      <c r="M13" s="30"/>
      <c r="N13" s="30"/>
      <c r="O13" s="30"/>
      <c r="P13" s="30"/>
      <c r="Q13" s="26"/>
    </row>
    <row r="14" spans="1:17" x14ac:dyDescent="0.25">
      <c r="A14" s="36"/>
      <c r="B14" s="14">
        <f t="shared" si="2"/>
        <v>56</v>
      </c>
      <c r="C14" s="4">
        <f t="shared" si="1"/>
        <v>40.169005223857127</v>
      </c>
      <c r="D14" s="5">
        <f t="shared" si="0"/>
        <v>38.704903608719363</v>
      </c>
      <c r="E14" s="5">
        <f t="shared" si="0"/>
        <v>37.240801993581613</v>
      </c>
      <c r="F14" s="5">
        <f t="shared" si="0"/>
        <v>35.776700378443863</v>
      </c>
      <c r="G14" s="5">
        <f t="shared" si="0"/>
        <v>34.312598763306113</v>
      </c>
      <c r="H14" s="6">
        <f t="shared" si="0"/>
        <v>32.848497148168349</v>
      </c>
      <c r="J14" s="30"/>
      <c r="K14" s="30"/>
      <c r="L14" s="30"/>
      <c r="M14" s="30"/>
      <c r="N14" s="30"/>
      <c r="O14" s="30"/>
      <c r="P14" s="30"/>
      <c r="Q14" s="26"/>
    </row>
    <row r="15" spans="1:17" x14ac:dyDescent="0.25">
      <c r="A15" s="36"/>
      <c r="B15" s="14">
        <f t="shared" si="2"/>
        <v>58</v>
      </c>
      <c r="C15" s="4">
        <f t="shared" si="1"/>
        <v>43.633106838994877</v>
      </c>
      <c r="D15" s="5">
        <f t="shared" si="0"/>
        <v>42.169005223857127</v>
      </c>
      <c r="E15" s="5">
        <f t="shared" si="0"/>
        <v>40.704903608719363</v>
      </c>
      <c r="F15" s="5">
        <f t="shared" si="0"/>
        <v>39.240801993581613</v>
      </c>
      <c r="G15" s="5">
        <f t="shared" si="0"/>
        <v>37.776700378443863</v>
      </c>
      <c r="H15" s="6">
        <f t="shared" si="0"/>
        <v>36.312598763306113</v>
      </c>
      <c r="J15" s="30"/>
      <c r="K15" s="30"/>
      <c r="L15" s="30"/>
      <c r="M15" s="30"/>
      <c r="N15" s="30"/>
      <c r="O15" s="30"/>
      <c r="P15" s="30"/>
      <c r="Q15" s="26"/>
    </row>
    <row r="16" spans="1:17" ht="15.75" thickBot="1" x14ac:dyDescent="0.3">
      <c r="A16" s="37"/>
      <c r="B16" s="15">
        <f t="shared" si="2"/>
        <v>60</v>
      </c>
      <c r="C16" s="7">
        <f t="shared" si="1"/>
        <v>47.097208454132627</v>
      </c>
      <c r="D16" s="8">
        <f t="shared" si="0"/>
        <v>45.633106838994877</v>
      </c>
      <c r="E16" s="8">
        <f t="shared" si="0"/>
        <v>44.169005223857127</v>
      </c>
      <c r="F16" s="8">
        <f t="shared" si="0"/>
        <v>42.704903608719363</v>
      </c>
      <c r="G16" s="8">
        <f t="shared" si="0"/>
        <v>41.240801993581613</v>
      </c>
      <c r="H16" s="9">
        <f t="shared" si="0"/>
        <v>39.776700378443863</v>
      </c>
      <c r="J16" s="30"/>
      <c r="K16" s="30"/>
      <c r="L16" s="30"/>
      <c r="M16" s="30"/>
      <c r="N16" s="30"/>
      <c r="O16" s="30"/>
      <c r="P16" s="30"/>
      <c r="Q16" s="26"/>
    </row>
    <row r="17" spans="1:17" ht="15.75" thickBot="1" x14ac:dyDescent="0.3">
      <c r="J17" s="30"/>
      <c r="K17" s="30"/>
      <c r="L17" s="30"/>
      <c r="M17" s="30"/>
      <c r="N17" s="30"/>
      <c r="O17" s="30"/>
      <c r="P17" s="30"/>
      <c r="Q17" s="26"/>
    </row>
    <row r="18" spans="1:17" ht="15.75" thickBot="1" x14ac:dyDescent="0.3">
      <c r="A18" s="16" t="s">
        <v>2</v>
      </c>
      <c r="C18" s="28"/>
      <c r="J18" s="31"/>
      <c r="K18" s="31"/>
      <c r="L18" s="31"/>
      <c r="M18" s="31"/>
      <c r="N18" s="31"/>
      <c r="O18" s="31"/>
      <c r="P18" s="31"/>
      <c r="Q18" s="26"/>
    </row>
    <row r="19" spans="1:17" ht="15.75" thickBot="1" x14ac:dyDescent="0.3">
      <c r="A19" s="17" t="s">
        <v>3</v>
      </c>
      <c r="C19" s="29"/>
      <c r="J19" s="31"/>
      <c r="K19" s="31"/>
      <c r="L19" s="31"/>
      <c r="M19" s="31"/>
      <c r="N19" s="31"/>
      <c r="O19" s="31"/>
      <c r="P19" s="31"/>
      <c r="Q19" s="26"/>
    </row>
    <row r="20" spans="1:17" x14ac:dyDescent="0.25">
      <c r="J20" s="31"/>
      <c r="K20" s="31"/>
      <c r="L20" s="31"/>
      <c r="M20" s="31"/>
      <c r="N20" s="31"/>
      <c r="O20" s="31"/>
      <c r="P20" s="31"/>
      <c r="Q20" s="26"/>
    </row>
    <row r="21" spans="1:17" ht="15.75" thickBot="1" x14ac:dyDescent="0.3">
      <c r="A21" s="26" t="s">
        <v>4</v>
      </c>
      <c r="C21" s="27" t="str">
        <f>IF(($C18-C$19)*SQRT(3)+C$19-56.82584&lt;5,"ERROR",($C18-C$19)*SQRT(3)+C$19-56.82584)</f>
        <v>ERROR</v>
      </c>
      <c r="J21" s="31"/>
      <c r="K21" s="31"/>
      <c r="L21" s="31"/>
      <c r="M21" s="31"/>
      <c r="N21" s="31"/>
      <c r="O21" s="31"/>
      <c r="P21" s="31"/>
      <c r="Q21" s="26"/>
    </row>
    <row r="22" spans="1:17" ht="15.75" thickTop="1" x14ac:dyDescent="0.25">
      <c r="J22" s="26"/>
      <c r="K22" s="26"/>
      <c r="L22" s="26"/>
      <c r="M22" s="26"/>
      <c r="N22" s="26"/>
      <c r="O22" s="26"/>
      <c r="P22" s="26"/>
      <c r="Q22" s="26"/>
    </row>
    <row r="23" spans="1:17" x14ac:dyDescent="0.25">
      <c r="J23" s="26"/>
      <c r="K23" s="26"/>
      <c r="L23" s="26"/>
      <c r="M23" s="26"/>
      <c r="N23" s="26"/>
      <c r="O23" s="26"/>
      <c r="P23" s="26"/>
      <c r="Q23" s="26"/>
    </row>
    <row r="24" spans="1:17" x14ac:dyDescent="0.25">
      <c r="J24" s="26"/>
      <c r="K24" s="26"/>
      <c r="L24" s="26"/>
      <c r="M24" s="26"/>
      <c r="N24" s="26"/>
      <c r="O24" s="26"/>
      <c r="P24" s="26"/>
      <c r="Q24" s="26"/>
    </row>
    <row r="25" spans="1:17" x14ac:dyDescent="0.25">
      <c r="J25" s="26"/>
      <c r="K25" s="26"/>
      <c r="L25" s="26"/>
      <c r="M25" s="26"/>
      <c r="N25" s="26"/>
      <c r="O25" s="26"/>
      <c r="P25" s="26"/>
      <c r="Q25" s="26"/>
    </row>
    <row r="26" spans="1:17" x14ac:dyDescent="0.25">
      <c r="J26" s="26"/>
      <c r="K26" s="26"/>
      <c r="L26" s="26"/>
      <c r="M26" s="26"/>
      <c r="N26" s="26"/>
      <c r="O26" s="26"/>
      <c r="P26" s="26"/>
      <c r="Q26" s="26"/>
    </row>
    <row r="27" spans="1:17" x14ac:dyDescent="0.25">
      <c r="J27" s="26"/>
      <c r="K27" s="26"/>
      <c r="L27" s="26"/>
      <c r="M27" s="26"/>
      <c r="N27" s="26"/>
      <c r="O27" s="26"/>
      <c r="P27" s="26"/>
      <c r="Q27" s="26"/>
    </row>
  </sheetData>
  <mergeCells count="3">
    <mergeCell ref="C2:H2"/>
    <mergeCell ref="A4:A16"/>
    <mergeCell ref="A2:B3"/>
  </mergeCells>
  <conditionalFormatting sqref="C4:H16">
    <cfRule type="expression" dxfId="4" priority="3">
      <formula>C4&lt;5</formula>
    </cfRule>
  </conditionalFormatting>
  <conditionalFormatting sqref="C21">
    <cfRule type="containsText" dxfId="3" priority="1" operator="containsText" text="ERROR">
      <formula>NOT(ISERROR(SEARCH("ERROR",C21)))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workbookViewId="0">
      <selection activeCell="T22" sqref="T22"/>
    </sheetView>
  </sheetViews>
  <sheetFormatPr baseColWidth="10" defaultRowHeight="15" x14ac:dyDescent="0.25"/>
  <cols>
    <col min="1" max="1" width="6.85546875" customWidth="1"/>
    <col min="2" max="2" width="5.5703125" customWidth="1"/>
  </cols>
  <sheetData>
    <row r="1" spans="1:16" ht="15.75" thickBot="1" x14ac:dyDescent="0.3"/>
    <row r="2" spans="1:16" x14ac:dyDescent="0.25">
      <c r="A2" s="38"/>
      <c r="B2" s="39"/>
      <c r="C2" s="32" t="s">
        <v>0</v>
      </c>
      <c r="D2" s="33"/>
      <c r="E2" s="33"/>
      <c r="F2" s="33"/>
      <c r="G2" s="33"/>
      <c r="H2" s="34"/>
      <c r="J2" s="31"/>
      <c r="K2" s="31"/>
      <c r="L2" s="31"/>
      <c r="M2" s="31"/>
      <c r="N2" s="31"/>
      <c r="O2" s="31"/>
      <c r="P2" s="31"/>
    </row>
    <row r="3" spans="1:16" ht="15.75" thickBot="1" x14ac:dyDescent="0.3">
      <c r="A3" s="40"/>
      <c r="B3" s="41"/>
      <c r="C3" s="10">
        <v>0</v>
      </c>
      <c r="D3" s="11">
        <v>2</v>
      </c>
      <c r="E3" s="11">
        <v>4</v>
      </c>
      <c r="F3" s="11">
        <v>6</v>
      </c>
      <c r="G3" s="11">
        <v>8</v>
      </c>
      <c r="H3" s="12">
        <v>10</v>
      </c>
      <c r="J3" s="31"/>
      <c r="K3" s="31"/>
      <c r="L3" s="31"/>
      <c r="M3" s="31"/>
      <c r="N3" s="31"/>
      <c r="O3" s="31"/>
      <c r="P3" s="31"/>
    </row>
    <row r="4" spans="1:16" x14ac:dyDescent="0.25">
      <c r="A4" s="35" t="s">
        <v>1</v>
      </c>
      <c r="B4" s="13">
        <v>24</v>
      </c>
      <c r="C4" s="18">
        <f>($B4-C$3)*SQRT(3)+C$3-33.719</f>
        <v>7.850219381653055</v>
      </c>
      <c r="D4" s="19">
        <f t="shared" ref="D4:H16" si="0">($B4-D$3)*SQRT(3)+D$3-33.719</f>
        <v>6.3861177665152979</v>
      </c>
      <c r="E4" s="19">
        <f t="shared" si="0"/>
        <v>4.9220161513775409</v>
      </c>
      <c r="F4" s="19">
        <f t="shared" si="0"/>
        <v>3.4579145362397909</v>
      </c>
      <c r="G4" s="19">
        <f t="shared" si="0"/>
        <v>1.9938129211020339</v>
      </c>
      <c r="H4" s="20">
        <f t="shared" si="0"/>
        <v>0.52971130596427685</v>
      </c>
      <c r="J4" s="31"/>
      <c r="K4" s="31"/>
      <c r="L4" s="31"/>
      <c r="M4" s="31"/>
      <c r="N4" s="31"/>
      <c r="O4" s="31"/>
      <c r="P4" s="31"/>
    </row>
    <row r="5" spans="1:16" x14ac:dyDescent="0.25">
      <c r="A5" s="36"/>
      <c r="B5" s="14">
        <f>B4+2</f>
        <v>26</v>
      </c>
      <c r="C5" s="21">
        <f t="shared" ref="C5:C16" si="1">($B5-C$3)*SQRT(3)+C$3-33.719</f>
        <v>11.314320996790805</v>
      </c>
      <c r="D5" s="22">
        <f t="shared" si="0"/>
        <v>9.850219381653055</v>
      </c>
      <c r="E5" s="22">
        <f t="shared" si="0"/>
        <v>8.3861177665152979</v>
      </c>
      <c r="F5" s="22">
        <f t="shared" si="0"/>
        <v>6.9220161513775409</v>
      </c>
      <c r="G5" s="22">
        <f t="shared" si="0"/>
        <v>5.4579145362397909</v>
      </c>
      <c r="H5" s="23">
        <f t="shared" si="0"/>
        <v>3.9938129211020339</v>
      </c>
      <c r="J5" s="31"/>
      <c r="K5" s="31"/>
      <c r="L5" s="31"/>
      <c r="M5" s="31"/>
      <c r="N5" s="31"/>
      <c r="O5" s="31"/>
      <c r="P5" s="31"/>
    </row>
    <row r="6" spans="1:16" x14ac:dyDescent="0.25">
      <c r="A6" s="36"/>
      <c r="B6" s="14">
        <f t="shared" ref="B6:B15" si="2">B5+2</f>
        <v>28</v>
      </c>
      <c r="C6" s="21">
        <f t="shared" si="1"/>
        <v>14.778422611928562</v>
      </c>
      <c r="D6" s="22">
        <f t="shared" si="0"/>
        <v>13.314320996790805</v>
      </c>
      <c r="E6" s="22">
        <f t="shared" si="0"/>
        <v>11.850219381653055</v>
      </c>
      <c r="F6" s="22">
        <f t="shared" si="0"/>
        <v>10.386117766515298</v>
      </c>
      <c r="G6" s="22">
        <f t="shared" si="0"/>
        <v>8.9220161513775409</v>
      </c>
      <c r="H6" s="23">
        <f t="shared" si="0"/>
        <v>7.4579145362397909</v>
      </c>
      <c r="J6" s="31"/>
      <c r="K6" s="31"/>
      <c r="L6" s="31"/>
      <c r="M6" s="31"/>
      <c r="N6" s="31"/>
      <c r="O6" s="31"/>
      <c r="P6" s="31"/>
    </row>
    <row r="7" spans="1:16" x14ac:dyDescent="0.25">
      <c r="A7" s="36"/>
      <c r="B7" s="14">
        <f t="shared" si="2"/>
        <v>30</v>
      </c>
      <c r="C7" s="4">
        <f>($B7-C$3)*SQRT(3)+C$3-33.719</f>
        <v>18.242524227066312</v>
      </c>
      <c r="D7" s="5">
        <f t="shared" si="0"/>
        <v>16.778422611928562</v>
      </c>
      <c r="E7" s="5">
        <f t="shared" si="0"/>
        <v>15.314320996790805</v>
      </c>
      <c r="F7" s="5">
        <f t="shared" si="0"/>
        <v>13.850219381653055</v>
      </c>
      <c r="G7" s="5">
        <f t="shared" si="0"/>
        <v>12.386117766515298</v>
      </c>
      <c r="H7" s="6">
        <f t="shared" si="0"/>
        <v>10.922016151377541</v>
      </c>
      <c r="J7" s="31"/>
      <c r="K7" s="31"/>
      <c r="L7" s="31"/>
      <c r="M7" s="31"/>
      <c r="N7" s="31"/>
      <c r="O7" s="31"/>
      <c r="P7" s="31"/>
    </row>
    <row r="8" spans="1:16" x14ac:dyDescent="0.25">
      <c r="A8" s="36"/>
      <c r="B8" s="14">
        <f t="shared" si="2"/>
        <v>32</v>
      </c>
      <c r="C8" s="4">
        <f t="shared" si="1"/>
        <v>21.706625842204069</v>
      </c>
      <c r="D8" s="5">
        <f t="shared" si="0"/>
        <v>20.242524227066312</v>
      </c>
      <c r="E8" s="5">
        <f t="shared" si="0"/>
        <v>18.778422611928562</v>
      </c>
      <c r="F8" s="5">
        <f t="shared" si="0"/>
        <v>17.314320996790805</v>
      </c>
      <c r="G8" s="5">
        <f t="shared" si="0"/>
        <v>15.850219381653055</v>
      </c>
      <c r="H8" s="6">
        <f t="shared" si="0"/>
        <v>14.386117766515298</v>
      </c>
      <c r="J8" s="31"/>
      <c r="K8" s="31"/>
      <c r="L8" s="31"/>
      <c r="M8" s="31"/>
      <c r="N8" s="31"/>
      <c r="O8" s="31"/>
      <c r="P8" s="31"/>
    </row>
    <row r="9" spans="1:16" x14ac:dyDescent="0.25">
      <c r="A9" s="36"/>
      <c r="B9" s="14">
        <f t="shared" si="2"/>
        <v>34</v>
      </c>
      <c r="C9" s="4">
        <f t="shared" si="1"/>
        <v>25.170727457341826</v>
      </c>
      <c r="D9" s="5">
        <f t="shared" si="0"/>
        <v>23.706625842204069</v>
      </c>
      <c r="E9" s="5">
        <f t="shared" si="0"/>
        <v>22.242524227066312</v>
      </c>
      <c r="F9" s="5">
        <f t="shared" si="0"/>
        <v>20.778422611928562</v>
      </c>
      <c r="G9" s="5">
        <f t="shared" si="0"/>
        <v>19.314320996790805</v>
      </c>
      <c r="H9" s="6">
        <f t="shared" si="0"/>
        <v>17.850219381653055</v>
      </c>
      <c r="J9" s="31"/>
      <c r="K9" s="31"/>
      <c r="L9" s="31"/>
      <c r="M9" s="31"/>
      <c r="N9" s="31"/>
      <c r="O9" s="31"/>
      <c r="P9" s="31"/>
    </row>
    <row r="10" spans="1:16" x14ac:dyDescent="0.25">
      <c r="A10" s="36"/>
      <c r="B10" s="14">
        <f t="shared" si="2"/>
        <v>36</v>
      </c>
      <c r="C10" s="4">
        <f t="shared" si="1"/>
        <v>28.634829072479576</v>
      </c>
      <c r="D10" s="5">
        <f t="shared" si="0"/>
        <v>27.170727457341826</v>
      </c>
      <c r="E10" s="5">
        <f t="shared" si="0"/>
        <v>25.706625842204069</v>
      </c>
      <c r="F10" s="5">
        <f t="shared" si="0"/>
        <v>24.242524227066312</v>
      </c>
      <c r="G10" s="5">
        <f t="shared" si="0"/>
        <v>22.778422611928562</v>
      </c>
      <c r="H10" s="6">
        <f t="shared" si="0"/>
        <v>21.314320996790805</v>
      </c>
      <c r="J10" s="31"/>
      <c r="K10" s="31"/>
      <c r="L10" s="31"/>
      <c r="M10" s="31"/>
      <c r="N10" s="31"/>
      <c r="O10" s="31"/>
      <c r="P10" s="31"/>
    </row>
    <row r="11" spans="1:16" x14ac:dyDescent="0.25">
      <c r="A11" s="36"/>
      <c r="B11" s="14">
        <f t="shared" si="2"/>
        <v>38</v>
      </c>
      <c r="C11" s="4">
        <f t="shared" si="1"/>
        <v>32.098930687617333</v>
      </c>
      <c r="D11" s="5">
        <f t="shared" si="0"/>
        <v>30.634829072479583</v>
      </c>
      <c r="E11" s="5">
        <f t="shared" si="0"/>
        <v>29.170727457341826</v>
      </c>
      <c r="F11" s="5">
        <f t="shared" si="0"/>
        <v>27.706625842204069</v>
      </c>
      <c r="G11" s="5">
        <f t="shared" si="0"/>
        <v>26.242524227066312</v>
      </c>
      <c r="H11" s="6">
        <f t="shared" si="0"/>
        <v>24.778422611928562</v>
      </c>
      <c r="J11" s="31"/>
      <c r="K11" s="31"/>
      <c r="L11" s="31"/>
      <c r="M11" s="31"/>
      <c r="N11" s="31"/>
      <c r="O11" s="31"/>
      <c r="P11" s="31"/>
    </row>
    <row r="12" spans="1:16" x14ac:dyDescent="0.25">
      <c r="A12" s="36"/>
      <c r="B12" s="14">
        <f t="shared" si="2"/>
        <v>40</v>
      </c>
      <c r="C12" s="4">
        <f t="shared" si="1"/>
        <v>35.563032302755083</v>
      </c>
      <c r="D12" s="5">
        <f t="shared" si="0"/>
        <v>34.098930687617333</v>
      </c>
      <c r="E12" s="5">
        <f t="shared" si="0"/>
        <v>32.634829072479583</v>
      </c>
      <c r="F12" s="5">
        <f t="shared" si="0"/>
        <v>31.170727457341819</v>
      </c>
      <c r="G12" s="5">
        <f t="shared" si="0"/>
        <v>29.706625842204069</v>
      </c>
      <c r="H12" s="6">
        <f t="shared" si="0"/>
        <v>28.242524227066312</v>
      </c>
      <c r="J12" s="31"/>
      <c r="K12" s="31"/>
      <c r="L12" s="31"/>
      <c r="M12" s="31"/>
      <c r="N12" s="31"/>
      <c r="O12" s="31"/>
      <c r="P12" s="31"/>
    </row>
    <row r="13" spans="1:16" x14ac:dyDescent="0.25">
      <c r="A13" s="36"/>
      <c r="B13" s="14">
        <f t="shared" si="2"/>
        <v>42</v>
      </c>
      <c r="C13" s="4">
        <f t="shared" si="1"/>
        <v>39.027133917892847</v>
      </c>
      <c r="D13" s="5">
        <f t="shared" si="0"/>
        <v>37.563032302755083</v>
      </c>
      <c r="E13" s="5">
        <f t="shared" si="0"/>
        <v>36.098930687617333</v>
      </c>
      <c r="F13" s="5">
        <f t="shared" si="0"/>
        <v>34.634829072479583</v>
      </c>
      <c r="G13" s="5">
        <f t="shared" si="0"/>
        <v>33.170727457341819</v>
      </c>
      <c r="H13" s="6">
        <f t="shared" si="0"/>
        <v>31.706625842204069</v>
      </c>
      <c r="J13" s="31"/>
      <c r="K13" s="31"/>
      <c r="L13" s="31"/>
      <c r="M13" s="31"/>
      <c r="N13" s="31"/>
      <c r="O13" s="31"/>
      <c r="P13" s="31"/>
    </row>
    <row r="14" spans="1:16" x14ac:dyDescent="0.25">
      <c r="A14" s="36"/>
      <c r="B14" s="14">
        <f t="shared" si="2"/>
        <v>44</v>
      </c>
      <c r="C14" s="4">
        <f t="shared" si="1"/>
        <v>42.491235533030597</v>
      </c>
      <c r="D14" s="5">
        <f t="shared" si="0"/>
        <v>41.027133917892847</v>
      </c>
      <c r="E14" s="5">
        <f t="shared" si="0"/>
        <v>39.563032302755083</v>
      </c>
      <c r="F14" s="5">
        <f t="shared" si="0"/>
        <v>38.098930687617333</v>
      </c>
      <c r="G14" s="5">
        <f t="shared" si="0"/>
        <v>36.634829072479583</v>
      </c>
      <c r="H14" s="6">
        <f t="shared" si="0"/>
        <v>35.170727457341819</v>
      </c>
      <c r="J14" s="31"/>
      <c r="K14" s="31"/>
      <c r="L14" s="31"/>
      <c r="M14" s="31"/>
      <c r="N14" s="31"/>
      <c r="O14" s="31"/>
      <c r="P14" s="31"/>
    </row>
    <row r="15" spans="1:16" x14ac:dyDescent="0.25">
      <c r="A15" s="36"/>
      <c r="B15" s="14">
        <f t="shared" si="2"/>
        <v>46</v>
      </c>
      <c r="C15" s="4">
        <f t="shared" si="1"/>
        <v>45.955337148168347</v>
      </c>
      <c r="D15" s="5">
        <f t="shared" si="0"/>
        <v>44.491235533030597</v>
      </c>
      <c r="E15" s="5">
        <f t="shared" si="0"/>
        <v>43.027133917892847</v>
      </c>
      <c r="F15" s="5">
        <f t="shared" si="0"/>
        <v>41.563032302755083</v>
      </c>
      <c r="G15" s="5">
        <f t="shared" si="0"/>
        <v>40.098930687617333</v>
      </c>
      <c r="H15" s="6">
        <f t="shared" si="0"/>
        <v>38.634829072479583</v>
      </c>
      <c r="J15" s="31"/>
      <c r="K15" s="31"/>
      <c r="L15" s="31"/>
      <c r="M15" s="31"/>
      <c r="N15" s="31"/>
      <c r="O15" s="31"/>
      <c r="P15" s="31"/>
    </row>
    <row r="16" spans="1:16" ht="15.75" thickBot="1" x14ac:dyDescent="0.3">
      <c r="A16" s="37"/>
      <c r="B16" s="15">
        <v>52</v>
      </c>
      <c r="C16" s="7">
        <f t="shared" si="1"/>
        <v>56.347641993581611</v>
      </c>
      <c r="D16" s="8">
        <f t="shared" si="0"/>
        <v>54.883540378443861</v>
      </c>
      <c r="E16" s="8">
        <f t="shared" si="0"/>
        <v>53.419438763306111</v>
      </c>
      <c r="F16" s="8">
        <f t="shared" si="0"/>
        <v>51.955337148168347</v>
      </c>
      <c r="G16" s="8">
        <f t="shared" si="0"/>
        <v>50.491235533030597</v>
      </c>
      <c r="H16" s="9">
        <f t="shared" si="0"/>
        <v>49.027133917892847</v>
      </c>
      <c r="J16" s="31"/>
      <c r="K16" s="31"/>
      <c r="L16" s="31"/>
      <c r="M16" s="31"/>
      <c r="N16" s="31"/>
      <c r="O16" s="31"/>
      <c r="P16" s="31"/>
    </row>
    <row r="17" spans="1:16" ht="15.75" thickBot="1" x14ac:dyDescent="0.3">
      <c r="J17" s="31"/>
      <c r="K17" s="31"/>
      <c r="L17" s="31"/>
      <c r="M17" s="31"/>
      <c r="N17" s="31"/>
      <c r="O17" s="31"/>
      <c r="P17" s="31"/>
    </row>
    <row r="18" spans="1:16" ht="15.75" thickBot="1" x14ac:dyDescent="0.3">
      <c r="A18" s="16" t="s">
        <v>2</v>
      </c>
      <c r="C18" s="24"/>
      <c r="J18" s="31"/>
      <c r="K18" s="31"/>
      <c r="L18" s="31"/>
      <c r="M18" s="31"/>
      <c r="N18" s="31"/>
      <c r="O18" s="31"/>
      <c r="P18" s="31"/>
    </row>
    <row r="19" spans="1:16" ht="15.75" thickBot="1" x14ac:dyDescent="0.3">
      <c r="A19" s="17" t="s">
        <v>3</v>
      </c>
      <c r="C19" s="25"/>
      <c r="J19" s="31"/>
      <c r="K19" s="31"/>
      <c r="L19" s="31"/>
      <c r="M19" s="31"/>
      <c r="N19" s="31"/>
      <c r="O19" s="31"/>
      <c r="P19" s="31"/>
    </row>
    <row r="20" spans="1:16" x14ac:dyDescent="0.25">
      <c r="J20" s="31"/>
      <c r="K20" s="31"/>
      <c r="L20" s="31"/>
      <c r="M20" s="31"/>
      <c r="N20" s="31"/>
      <c r="O20" s="31"/>
      <c r="P20" s="31"/>
    </row>
    <row r="21" spans="1:16" ht="15.75" thickBot="1" x14ac:dyDescent="0.3">
      <c r="A21" s="26" t="s">
        <v>4</v>
      </c>
      <c r="C21" s="27" t="str">
        <f>IF(($C18-C19)*SQRT(3)+C19-33.719&lt;5,"ERROR",($C18-C19)*SQRT(3)+C19-33.719)</f>
        <v>ERROR</v>
      </c>
      <c r="J21" s="31"/>
      <c r="K21" s="31"/>
      <c r="L21" s="31"/>
      <c r="M21" s="31"/>
      <c r="N21" s="31"/>
      <c r="O21" s="31"/>
      <c r="P21" s="31"/>
    </row>
    <row r="22" spans="1:16" ht="15.75" thickTop="1" x14ac:dyDescent="0.25">
      <c r="J22" s="31"/>
      <c r="K22" s="31"/>
      <c r="L22" s="31"/>
      <c r="M22" s="31"/>
      <c r="N22" s="31"/>
      <c r="O22" s="31"/>
      <c r="P22" s="31"/>
    </row>
    <row r="23" spans="1:16" x14ac:dyDescent="0.25">
      <c r="J23" s="31"/>
      <c r="K23" s="31"/>
      <c r="L23" s="31"/>
      <c r="M23" s="31"/>
      <c r="N23" s="31"/>
      <c r="O23" s="31"/>
      <c r="P23" s="31"/>
    </row>
    <row r="24" spans="1:16" x14ac:dyDescent="0.25">
      <c r="J24" s="31"/>
      <c r="K24" s="31"/>
      <c r="L24" s="31"/>
      <c r="M24" s="31"/>
      <c r="N24" s="31"/>
      <c r="O24" s="31"/>
      <c r="P24" s="31"/>
    </row>
    <row r="25" spans="1:16" x14ac:dyDescent="0.25">
      <c r="J25" s="31"/>
      <c r="K25" s="31"/>
      <c r="L25" s="31"/>
      <c r="M25" s="31"/>
      <c r="N25" s="31"/>
      <c r="O25" s="31"/>
      <c r="P25" s="31"/>
    </row>
  </sheetData>
  <mergeCells count="3">
    <mergeCell ref="A2:B3"/>
    <mergeCell ref="C2:H2"/>
    <mergeCell ref="A4:A16"/>
  </mergeCells>
  <conditionalFormatting sqref="C4:H16">
    <cfRule type="expression" dxfId="2" priority="3">
      <formula>C4&lt;5</formula>
    </cfRule>
  </conditionalFormatting>
  <conditionalFormatting sqref="C26">
    <cfRule type="cellIs" dxfId="1" priority="2" operator="lessThan">
      <formula>0</formula>
    </cfRule>
  </conditionalFormatting>
  <conditionalFormatting sqref="C21">
    <cfRule type="containsText" dxfId="0" priority="1" operator="containsText" text="ERROR">
      <formula>NOT(ISERROR(SEARCH("ERROR",C21)))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D909F8A6CE944F957A74A479322871" ma:contentTypeVersion="14" ma:contentTypeDescription="Ein neues Dokument erstellen." ma:contentTypeScope="" ma:versionID="9f872f89c9fff050b97b3624849e99c8">
  <xsd:schema xmlns:xsd="http://www.w3.org/2001/XMLSchema" xmlns:xs="http://www.w3.org/2001/XMLSchema" xmlns:p="http://schemas.microsoft.com/office/2006/metadata/properties" xmlns:ns2="4f1bb72f-3a60-46c7-85e9-1b6ec877b0da" xmlns:ns3="c9f4307f-53ef-4929-83e9-1175d04093e4" targetNamespace="http://schemas.microsoft.com/office/2006/metadata/properties" ma:root="true" ma:fieldsID="b40a165308ef5b631b8f210b72d485be" ns2:_="" ns3:_="">
    <xsd:import namespace="4f1bb72f-3a60-46c7-85e9-1b6ec877b0da"/>
    <xsd:import namespace="c9f4307f-53ef-4929-83e9-1175d0409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bb72f-3a60-46c7-85e9-1b6ec877b0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3d23171-c125-4fdc-8e05-8e2325a360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4307f-53ef-4929-83e9-1175d04093e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e6d6bc8-1619-44ea-9b40-352ce0b8b90e}" ma:internalName="TaxCatchAll" ma:showField="CatchAllData" ma:web="c9f4307f-53ef-4929-83e9-1175d04093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1bb72f-3a60-46c7-85e9-1b6ec877b0da">
      <Terms xmlns="http://schemas.microsoft.com/office/infopath/2007/PartnerControls"/>
    </lcf76f155ced4ddcb4097134ff3c332f>
    <TaxCatchAll xmlns="c9f4307f-53ef-4929-83e9-1175d04093e4" xsi:nil="true"/>
  </documentManagement>
</p:properties>
</file>

<file path=customXml/itemProps1.xml><?xml version="1.0" encoding="utf-8"?>
<ds:datastoreItem xmlns:ds="http://schemas.openxmlformats.org/officeDocument/2006/customXml" ds:itemID="{2DE5125D-EE3B-49F7-8497-368C2BBAFF6B}"/>
</file>

<file path=customXml/itemProps2.xml><?xml version="1.0" encoding="utf-8"?>
<ds:datastoreItem xmlns:ds="http://schemas.openxmlformats.org/officeDocument/2006/customXml" ds:itemID="{70D56C3F-467E-46E1-B105-E84D02FD7D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184166-A266-4012-9151-47FD8B5029E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Design integrated </vt:lpstr>
      <vt:lpstr>Fully integrated</vt:lpstr>
    </vt:vector>
  </TitlesOfParts>
  <Company>Gronbach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Andrej</dc:creator>
  <cp:lastModifiedBy>Schneider Alexander</cp:lastModifiedBy>
  <dcterms:created xsi:type="dcterms:W3CDTF">2020-06-17T10:10:31Z</dcterms:created>
  <dcterms:modified xsi:type="dcterms:W3CDTF">2020-09-21T14:46:19Z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0x010100C4D909F8A6CE944F957A74A479322871</vt:lpwstr>
  </property>
</Properties>
</file>